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andreashessel/Downloads/"/>
    </mc:Choice>
  </mc:AlternateContent>
  <xr:revisionPtr revIDLastSave="0" documentId="13_ncr:1_{6C381E6C-59AE-324E-8931-F096E76837B6}" xr6:coauthVersionLast="47" xr6:coauthVersionMax="47" xr10:uidLastSave="{00000000-0000-0000-0000-000000000000}"/>
  <bookViews>
    <workbookView xWindow="39560" yWindow="3560" windowWidth="24740" windowHeight="15200" tabRatio="500" activeTab="3" xr2:uid="{00000000-000D-0000-FFFF-FFFF00000000}"/>
  </bookViews>
  <sheets>
    <sheet name="Anleitung" sheetId="1" r:id="rId1"/>
    <sheet name="Startreihenfolge" sheetId="2" r:id="rId2"/>
    <sheet name="Zeitmessung" sheetId="3" r:id="rId3"/>
    <sheet name="Wartezeiten" sheetId="4" r:id="rId4"/>
    <sheet name="Auswertung" sheetId="5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5" i="5" l="1"/>
  <c r="C11" i="5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C9" i="5" s="1"/>
  <c r="I31" i="3"/>
  <c r="H31" i="3"/>
  <c r="G31" i="3"/>
  <c r="K31" i="3" s="1"/>
  <c r="L31" i="3" s="1"/>
  <c r="I30" i="3"/>
  <c r="H30" i="3"/>
  <c r="G30" i="3"/>
  <c r="K30" i="3" s="1"/>
  <c r="L30" i="3" s="1"/>
  <c r="I29" i="3"/>
  <c r="H29" i="3"/>
  <c r="G29" i="3"/>
  <c r="K29" i="3" s="1"/>
  <c r="L29" i="3" s="1"/>
  <c r="K28" i="3"/>
  <c r="L28" i="3" s="1"/>
  <c r="I28" i="3"/>
  <c r="H28" i="3"/>
  <c r="G28" i="3"/>
  <c r="I27" i="3"/>
  <c r="H27" i="3"/>
  <c r="G27" i="3"/>
  <c r="K27" i="3" s="1"/>
  <c r="L27" i="3" s="1"/>
  <c r="I26" i="3"/>
  <c r="H26" i="3"/>
  <c r="G26" i="3"/>
  <c r="K26" i="3" s="1"/>
  <c r="L26" i="3" s="1"/>
  <c r="K25" i="3"/>
  <c r="L25" i="3" s="1"/>
  <c r="I25" i="3"/>
  <c r="H25" i="3"/>
  <c r="G25" i="3"/>
  <c r="I24" i="3"/>
  <c r="H24" i="3"/>
  <c r="G24" i="3"/>
  <c r="K24" i="3" s="1"/>
  <c r="L24" i="3" s="1"/>
  <c r="I23" i="3"/>
  <c r="H23" i="3"/>
  <c r="G23" i="3"/>
  <c r="K23" i="3" s="1"/>
  <c r="L23" i="3" s="1"/>
  <c r="K22" i="3"/>
  <c r="L22" i="3" s="1"/>
  <c r="I22" i="3"/>
  <c r="H22" i="3"/>
  <c r="G22" i="3"/>
  <c r="K21" i="3"/>
  <c r="L21" i="3" s="1"/>
  <c r="I21" i="3"/>
  <c r="H21" i="3"/>
  <c r="G21" i="3"/>
  <c r="I20" i="3"/>
  <c r="H20" i="3"/>
  <c r="G20" i="3"/>
  <c r="K20" i="3" s="1"/>
  <c r="L20" i="3" s="1"/>
  <c r="I19" i="3"/>
  <c r="H19" i="3"/>
  <c r="G19" i="3"/>
  <c r="K19" i="3" s="1"/>
  <c r="L19" i="3" s="1"/>
  <c r="K18" i="3"/>
  <c r="L18" i="3" s="1"/>
  <c r="I18" i="3"/>
  <c r="H18" i="3"/>
  <c r="G18" i="3"/>
  <c r="I17" i="3"/>
  <c r="H17" i="3"/>
  <c r="G17" i="3"/>
  <c r="K17" i="3" s="1"/>
  <c r="L17" i="3" s="1"/>
  <c r="I16" i="3"/>
  <c r="H16" i="3"/>
  <c r="G16" i="3"/>
  <c r="K16" i="3" s="1"/>
  <c r="L16" i="3" s="1"/>
  <c r="I15" i="3"/>
  <c r="H15" i="3"/>
  <c r="G15" i="3"/>
  <c r="K15" i="3" s="1"/>
  <c r="L15" i="3" s="1"/>
  <c r="K14" i="3"/>
  <c r="L14" i="3" s="1"/>
  <c r="I14" i="3"/>
  <c r="H14" i="3"/>
  <c r="G14" i="3"/>
  <c r="I13" i="3"/>
  <c r="H13" i="3"/>
  <c r="G13" i="3"/>
  <c r="K13" i="3" s="1"/>
  <c r="L13" i="3" s="1"/>
  <c r="I12" i="3"/>
  <c r="H12" i="3"/>
  <c r="G12" i="3"/>
  <c r="K12" i="3" s="1"/>
  <c r="L12" i="3" s="1"/>
  <c r="K11" i="3"/>
  <c r="L11" i="3" s="1"/>
  <c r="I11" i="3"/>
  <c r="H11" i="3"/>
  <c r="G11" i="3"/>
  <c r="I10" i="3"/>
  <c r="H10" i="3"/>
  <c r="G10" i="3"/>
  <c r="K10" i="3" s="1"/>
  <c r="L10" i="3" s="1"/>
  <c r="I9" i="3"/>
  <c r="H9" i="3"/>
  <c r="G9" i="3"/>
  <c r="K9" i="3" s="1"/>
  <c r="L9" i="3" s="1"/>
  <c r="K8" i="3"/>
  <c r="L8" i="3" s="1"/>
  <c r="I8" i="3"/>
  <c r="H8" i="3"/>
  <c r="G8" i="3"/>
  <c r="K7" i="3"/>
  <c r="L7" i="3" s="1"/>
  <c r="I7" i="3"/>
  <c r="H7" i="3"/>
  <c r="G7" i="3"/>
  <c r="C8" i="5" s="1"/>
  <c r="C10" i="5" l="1"/>
  <c r="C13" i="5"/>
  <c r="C12" i="5"/>
  <c r="C7" i="5"/>
</calcChain>
</file>

<file path=xl/sharedStrings.xml><?xml version="1.0" encoding="utf-8"?>
<sst xmlns="http://schemas.openxmlformats.org/spreadsheetml/2006/main" count="91" uniqueCount="88">
  <si>
    <t>Protokollvorlage Restore-Test</t>
  </si>
  <si>
    <t>Arbeitshilfe zur ISU Ausgabe 20, Beitrag So messen Sie, wie lange Ihr Wiederanlauf wirklich dauert</t>
  </si>
  <si>
    <t>Makrofrei. Alle Ergebnisse entstehen aus Formeln.</t>
  </si>
  <si>
    <t>Die vier Zeitpunkte</t>
  </si>
  <si>
    <t>T0 ist der Moment der Entscheidung, also der Punkt, an dem jemand sagt, wir stellen wieder her. In der echten Lage liegen zwischen T0 und dem ersten Befehl oft Stunden.</t>
  </si>
  <si>
    <t>T1 ist der Beginn der Ruecksicherung.</t>
  </si>
  <si>
    <t>T2 ist der Zeitpunkt, an dem das System technisch verfuegbar ist, also Dienste laufen und die Anmeldung funktioniert.</t>
  </si>
  <si>
    <t>T3 ist die fachliche Freigabe durch die Fachabteilung. Nur T3 zaehlt fuer Ihr Wiederanlaufziel.</t>
  </si>
  <si>
    <t>So arbeiten Sie mit der Datei</t>
  </si>
  <si>
    <t>Blatt Startreihenfolge. Vor dem Test ausfuellen und waehrend des Tests stur abarbeiten. Die Reihenfolge ist der haeufigste Grund fuer gescheiterte Uebungen.</t>
  </si>
  <si>
    <t>Blatt Zeitmessung. Je System die vier Zeitpunkte eintragen. Format Datum und Uhrzeit, zum Beispiel 24.08.2026 08:15. Dauer, Differenz und Bewertung rechnen sich daraus.</t>
  </si>
  <si>
    <t>Blatt Wartezeiten. Jede Unterbrechung ueber fuenfzehn Minuten mit Grund erfassen. Diese Liste ist am Ende wertvoller als die Gesamtzeit.</t>
  </si>
  <si>
    <t>Blatt Auswertung. Zusammenfassung und die sieben Kontrollpunkte, die entscheiden, ob der Test gueltig war.</t>
  </si>
  <si>
    <t>Farblegende</t>
  </si>
  <si>
    <t>Gelb hinterlegt und blaue Schrift bedeutet Eingabe durch Sie. Gruen hinterlegt bedeutet Formel. Grau kursiv sind Beispielzeilen und werden geloescht.</t>
  </si>
  <si>
    <t>Wichtig</t>
  </si>
  <si>
    <t>Kein Testsystem darf zu irgendeinem Zeitpunkt eine Route ins Produktivnetz haben. Ein zurueckgespielter Domaincontroller mit Kontakt zum Produktivnetz richtet mehr Schaden an als der Vorfall, den Sie ueben.</t>
  </si>
  <si>
    <t>Erstellt fuer ISU, GRC Consulting AG. Methodischer Bezug: BSI-Standard 200-4, Kapitel Uebungen und Tests.</t>
  </si>
  <si>
    <t>Startreihenfolge</t>
  </si>
  <si>
    <t>Vor dem Test festlegen und im Test stur abarbeiten. Die Zeitquelle wird fast immer vergessen und kostet dann Stunden.</t>
  </si>
  <si>
    <t>Nr</t>
  </si>
  <si>
    <t>Schritt oder System</t>
  </si>
  <si>
    <t>Verantwortlich</t>
  </si>
  <si>
    <t>Geplant in Min</t>
  </si>
  <si>
    <t>Erledigt</t>
  </si>
  <si>
    <t>Uhrzeit</t>
  </si>
  <si>
    <t>Bemerkung</t>
  </si>
  <si>
    <t>Virtualisierungshost und Speicher</t>
  </si>
  <si>
    <t>Netz, Adressvergabe und Namensaufloesung</t>
  </si>
  <si>
    <t>Zeitquelle in der Testumgebung</t>
  </si>
  <si>
    <t>Kerberos toleriert fuenf Minuten Abweichung. Vor dem naechsten Schritt pruefen.</t>
  </si>
  <si>
    <t>Verzeichnisdienst, mindestens ein Domaincontroller</t>
  </si>
  <si>
    <t>Zertifikatsdienste, sofern erforderlich</t>
  </si>
  <si>
    <t>Datenbankserver</t>
  </si>
  <si>
    <t>Anwendungsserver des Fachverfahrens</t>
  </si>
  <si>
    <t>Dateidienste</t>
  </si>
  <si>
    <t>Clientzugang, Terminalserver oder virtueller Arbeitsplatz</t>
  </si>
  <si>
    <t>Zeitmessung je System</t>
  </si>
  <si>
    <t>Datum und Uhrzeit eintragen, zum Beispiel 24.08.2026 08:15. Fuer das Wiederanlaufziel zaehlt allein T3.</t>
  </si>
  <si>
    <t>System oder Fachverfahren</t>
  </si>
  <si>
    <t>T0 Entscheidung</t>
  </si>
  <si>
    <t>T1 Beginn Ruecksicherung</t>
  </si>
  <si>
    <t>T2 technisch verfuegbar</t>
  </si>
  <si>
    <t>T3 fachliche Freigabe</t>
  </si>
  <si>
    <t>Gesamtdauer T0 bis T3 in Std</t>
  </si>
  <si>
    <t>Ruecksicherung T1 bis T2 in Std</t>
  </si>
  <si>
    <t>Vorlauf T0 bis T1 in Std</t>
  </si>
  <si>
    <t>Ziel-RTO in Std</t>
  </si>
  <si>
    <t>Differenz in Std</t>
  </si>
  <si>
    <t>Bewertung</t>
  </si>
  <si>
    <t>Fachliche Pruefhandlungen bestanden</t>
  </si>
  <si>
    <t>Doku-Fachverfahren</t>
  </si>
  <si>
    <t>Ja</t>
  </si>
  <si>
    <t>Wartezeiten</t>
  </si>
  <si>
    <t>Jede Unterbrechung ueber fuenfzehn Minuten mit Grund erfassen. Hier gewinnen Sie Stunden ohne einen Euro fuer Technik.</t>
  </si>
  <si>
    <t>Beginn</t>
  </si>
  <si>
    <t>Ende</t>
  </si>
  <si>
    <t>Dauer in Min</t>
  </si>
  <si>
    <t>System</t>
  </si>
  <si>
    <t>Grund</t>
  </si>
  <si>
    <t>Vermeidbar</t>
  </si>
  <si>
    <t>Massnahme</t>
  </si>
  <si>
    <t>SRV-APP01</t>
  </si>
  <si>
    <t>Lizenzaktivierung verlangte Internetzugang, der im Notbetrieb nicht vorgesehen war.</t>
  </si>
  <si>
    <t>Offline-Lizenzschluessel beim Hersteller anfordern und im Notfallhandbuch hinterlegen.</t>
  </si>
  <si>
    <t>Auswertung des Restore-Tests</t>
  </si>
  <si>
    <t>Diese Zahlen gehoeren in die Lueckenliste Ihrer Business Impact Analyse.</t>
  </si>
  <si>
    <t>Kennzahlen</t>
  </si>
  <si>
    <t>Geprueftes Datum des Tests</t>
  </si>
  <si>
    <t>Anzahl gepruefter Systeme</t>
  </si>
  <si>
    <t>Laengste Gesamtdauer in Std</t>
  </si>
  <si>
    <t>Summe der Wartezeiten in Std</t>
  </si>
  <si>
    <t>Anteil Wartezeit an der laengsten Gesamtdauer</t>
  </si>
  <si>
    <t>Davon als vermeidbar bewertet</t>
  </si>
  <si>
    <t>Systeme mit verfehltem Ziel</t>
  </si>
  <si>
    <t>Systeme ohne fachliche Freigabe</t>
  </si>
  <si>
    <t>Ergebnis und Kontrolle, woran Sie erkennen, dass der Test gueltig war</t>
  </si>
  <si>
    <t>Erfuellt</t>
  </si>
  <si>
    <t>Anmerkung</t>
  </si>
  <si>
    <t>1. Es liegt eine Gesamtdauer von T0 bis T3 fuer mindestens ein Fachverfahren vor.</t>
  </si>
  <si>
    <t>2. Die Ruecksicherung erfolgte aus einer Kopie, die offline oder unveraenderlich abgelegt ist.</t>
  </si>
  <si>
    <t>3. Kein Testsystem hatte zu irgendeinem Zeitpunkt eine Route ins Produktivnetz.</t>
  </si>
  <si>
    <t>4. Die Fachabteilung hat die Freigabe schriftlich bestaetigt, anhand vorher festgelegter Pruefhandlungen.</t>
  </si>
  <si>
    <t>5. Jede Wartezeit ueber fuenfzehn Minuten ist mit Grund vermerkt.</t>
  </si>
  <si>
    <t>6. Die gemessene Zeit ist in der Business Impact Analyse nachgetragen.</t>
  </si>
  <si>
    <t>7. Der naechste Test ist terminiert, mit einem anderen System und einer anderen Person an der Tastatur.</t>
  </si>
  <si>
    <t>Gesamtbewertung</t>
  </si>
  <si>
    <t>Hinweis. Ein Test, den immer dieselbe Person durchfuehrt, misst nicht die Organisation, sondern diese Person. Genau die ist im Ernstfall erfahrungsgemaess im Urlaub.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</si>
</sst>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.mm\.yyyy\ hh:mm"/>
    <numFmt numFmtId="165" formatCode="0.0"/>
    <numFmt numFmtId="166" formatCode="dd\.mm\.yyyy"/>
    <numFmt numFmtId="167" formatCode="0.0%"/>
  </numFmts>
  <fonts count="9" x14ac:knownFonts="1">
    <font>
      <sz val="11"/>
      <color theme="1"/>
      <name val="Calibri"/>
      <family val="2"/>
      <charset val="1"/>
    </font>
    <font>
      <b/>
      <sz val="14"/>
      <color rgb="FF1F2933"/>
      <name val="Arial"/>
      <family val="2"/>
    </font>
    <font>
      <i/>
      <sz val="10"/>
      <color rgb="FF5A6672"/>
      <name val="Arial"/>
      <family val="2"/>
    </font>
    <font>
      <b/>
      <sz val="11"/>
      <color rgb="FF2F5E16"/>
      <name val="Arial"/>
      <family val="2"/>
    </font>
    <font>
      <sz val="10"/>
      <name val="Arial"/>
      <family val="2"/>
    </font>
    <font>
      <b/>
      <sz val="10"/>
      <color rgb="FFFFFFFF"/>
      <name val="Arial"/>
      <family val="2"/>
    </font>
    <font>
      <sz val="10"/>
      <color rgb="FF0000FF"/>
      <name val="Arial"/>
      <family val="2"/>
    </font>
    <font>
      <i/>
      <sz val="10"/>
      <color rgb="FF7A7A7A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F5E16"/>
        <bgColor rgb="FF008000"/>
      </patternFill>
    </fill>
    <fill>
      <patternFill patternType="solid">
        <fgColor rgb="FFFFF6CC"/>
        <bgColor rgb="FFF1F7E9"/>
      </patternFill>
    </fill>
    <fill>
      <patternFill patternType="solid">
        <fgColor rgb="FFF1F7E9"/>
        <bgColor rgb="FFFFFFFF"/>
      </patternFill>
    </fill>
  </fills>
  <borders count="2">
    <border>
      <left/>
      <right/>
      <top/>
      <bottom/>
      <diagonal/>
    </border>
    <border>
      <left style="thin">
        <color rgb="FFC9D3BC"/>
      </left>
      <right style="thin">
        <color rgb="FFC9D3BC"/>
      </right>
      <top style="thin">
        <color rgb="FFC9D3BC"/>
      </top>
      <bottom style="thin">
        <color rgb="FFC9D3B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vertical="top" wrapText="1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3" borderId="1" xfId="0" applyFont="1" applyFill="1" applyBorder="1"/>
    <xf numFmtId="164" fontId="7" fillId="3" borderId="1" xfId="0" applyNumberFormat="1" applyFont="1" applyFill="1" applyBorder="1" applyAlignment="1">
      <alignment horizontal="center" vertical="center"/>
    </xf>
    <xf numFmtId="165" fontId="4" fillId="4" borderId="1" xfId="0" applyNumberFormat="1" applyFont="1" applyFill="1" applyBorder="1" applyAlignment="1">
      <alignment horizontal="center" vertical="center"/>
    </xf>
    <xf numFmtId="165" fontId="7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center" vertical="center"/>
    </xf>
    <xf numFmtId="165" fontId="6" fillId="3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4" fillId="0" borderId="0" xfId="0" applyFont="1"/>
    <xf numFmtId="166" fontId="6" fillId="3" borderId="1" xfId="0" applyNumberFormat="1" applyFont="1" applyFill="1" applyBorder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65" fontId="8" fillId="4" borderId="1" xfId="0" applyNumberFormat="1" applyFont="1" applyFill="1" applyBorder="1" applyAlignment="1">
      <alignment horizontal="center" vertical="center"/>
    </xf>
    <xf numFmtId="167" fontId="8" fillId="4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D3BC"/>
      <rgbColor rgb="FF7A7A7A"/>
      <rgbColor rgb="FF9999FF"/>
      <rgbColor rgb="FF993366"/>
      <rgbColor rgb="FFFFF6CC"/>
      <rgbColor rgb="FFF1F7E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672"/>
      <rgbColor rgb="FF969696"/>
      <rgbColor rgb="FF003366"/>
      <rgbColor rgb="FF339966"/>
      <rgbColor rgb="FF003300"/>
      <rgbColor rgb="FF2F5E16"/>
      <rgbColor rgb="FF993300"/>
      <rgbColor rgb="FF993366"/>
      <rgbColor rgb="FF333399"/>
      <rgbColor rgb="FF1F29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24"/>
  <sheetViews>
    <sheetView showGridLines="0" zoomScaleNormal="100" workbookViewId="0"/>
  </sheetViews>
  <sheetFormatPr baseColWidth="10" defaultColWidth="8.6640625" defaultRowHeight="15" x14ac:dyDescent="0.2"/>
  <cols>
    <col min="2" max="2" width="100" customWidth="1"/>
  </cols>
  <sheetData>
    <row r="2" spans="2:2" ht="18" x14ac:dyDescent="0.2">
      <c r="B2" s="1" t="s">
        <v>0</v>
      </c>
    </row>
    <row r="3" spans="2:2" x14ac:dyDescent="0.2">
      <c r="B3" s="2" t="s">
        <v>1</v>
      </c>
    </row>
    <row r="4" spans="2:2" x14ac:dyDescent="0.2">
      <c r="B4" s="2" t="s">
        <v>2</v>
      </c>
    </row>
    <row r="6" spans="2:2" x14ac:dyDescent="0.2">
      <c r="B6" s="3" t="s">
        <v>3</v>
      </c>
    </row>
    <row r="7" spans="2:2" ht="27.75" customHeight="1" x14ac:dyDescent="0.2">
      <c r="B7" s="4" t="s">
        <v>4</v>
      </c>
    </row>
    <row r="8" spans="2:2" ht="27.75" customHeight="1" x14ac:dyDescent="0.2">
      <c r="B8" s="4" t="s">
        <v>5</v>
      </c>
    </row>
    <row r="9" spans="2:2" ht="27.75" customHeight="1" x14ac:dyDescent="0.2">
      <c r="B9" s="4" t="s">
        <v>6</v>
      </c>
    </row>
    <row r="10" spans="2:2" ht="27.75" customHeight="1" x14ac:dyDescent="0.2">
      <c r="B10" s="4" t="s">
        <v>7</v>
      </c>
    </row>
    <row r="12" spans="2:2" x14ac:dyDescent="0.2">
      <c r="B12" s="3" t="s">
        <v>8</v>
      </c>
    </row>
    <row r="13" spans="2:2" ht="27.75" customHeight="1" x14ac:dyDescent="0.2">
      <c r="B13" s="4" t="s">
        <v>9</v>
      </c>
    </row>
    <row r="14" spans="2:2" ht="27.75" customHeight="1" x14ac:dyDescent="0.2">
      <c r="B14" s="4" t="s">
        <v>10</v>
      </c>
    </row>
    <row r="15" spans="2:2" ht="27.75" customHeight="1" x14ac:dyDescent="0.2">
      <c r="B15" s="4" t="s">
        <v>11</v>
      </c>
    </row>
    <row r="16" spans="2:2" ht="27.75" customHeight="1" x14ac:dyDescent="0.2">
      <c r="B16" s="4" t="s">
        <v>12</v>
      </c>
    </row>
    <row r="18" spans="2:2" x14ac:dyDescent="0.2">
      <c r="B18" s="3" t="s">
        <v>13</v>
      </c>
    </row>
    <row r="19" spans="2:2" ht="27.75" customHeight="1" x14ac:dyDescent="0.2">
      <c r="B19" s="4" t="s">
        <v>14</v>
      </c>
    </row>
    <row r="21" spans="2:2" x14ac:dyDescent="0.2">
      <c r="B21" s="3" t="s">
        <v>15</v>
      </c>
    </row>
    <row r="22" spans="2:2" ht="27.75" customHeight="1" x14ac:dyDescent="0.2">
      <c r="B22" s="4" t="s">
        <v>16</v>
      </c>
    </row>
    <row r="24" spans="2:2" x14ac:dyDescent="0.2">
      <c r="B24" s="2" t="s">
        <v>17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6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8.6640625" defaultRowHeight="15" x14ac:dyDescent="0.2"/>
  <cols>
    <col min="1" max="1" width="5" customWidth="1"/>
    <col min="2" max="2" width="40" customWidth="1"/>
    <col min="3" max="3" width="22" customWidth="1"/>
    <col min="4" max="4" width="14" customWidth="1"/>
    <col min="5" max="5" width="12" customWidth="1"/>
    <col min="6" max="6" width="18" customWidth="1"/>
    <col min="7" max="7" width="44" customWidth="1"/>
  </cols>
  <sheetData>
    <row r="2" spans="1:7" ht="18" x14ac:dyDescent="0.2">
      <c r="B2" s="1" t="s">
        <v>18</v>
      </c>
    </row>
    <row r="3" spans="1:7" x14ac:dyDescent="0.2">
      <c r="B3" s="2" t="s">
        <v>19</v>
      </c>
    </row>
    <row r="6" spans="1:7" ht="25.5" customHeight="1" x14ac:dyDescent="0.2">
      <c r="A6" s="5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25</v>
      </c>
      <c r="G6" s="5" t="s">
        <v>26</v>
      </c>
    </row>
    <row r="7" spans="1:7" x14ac:dyDescent="0.2">
      <c r="A7" s="6">
        <v>1</v>
      </c>
      <c r="B7" s="7" t="s">
        <v>27</v>
      </c>
      <c r="C7" s="8"/>
      <c r="D7" s="9"/>
      <c r="E7" s="9"/>
      <c r="F7" s="10"/>
      <c r="G7" s="11"/>
    </row>
    <row r="8" spans="1:7" x14ac:dyDescent="0.2">
      <c r="A8" s="6">
        <v>2</v>
      </c>
      <c r="B8" s="7" t="s">
        <v>28</v>
      </c>
      <c r="C8" s="8"/>
      <c r="D8" s="9"/>
      <c r="E8" s="9"/>
      <c r="F8" s="10"/>
      <c r="G8" s="11"/>
    </row>
    <row r="9" spans="1:7" ht="28" x14ac:dyDescent="0.2">
      <c r="A9" s="6">
        <v>3</v>
      </c>
      <c r="B9" s="7" t="s">
        <v>29</v>
      </c>
      <c r="C9" s="8"/>
      <c r="D9" s="9"/>
      <c r="E9" s="9"/>
      <c r="F9" s="10"/>
      <c r="G9" s="12" t="s">
        <v>30</v>
      </c>
    </row>
    <row r="10" spans="1:7" ht="28" x14ac:dyDescent="0.2">
      <c r="A10" s="6">
        <v>4</v>
      </c>
      <c r="B10" s="7" t="s">
        <v>31</v>
      </c>
      <c r="C10" s="8"/>
      <c r="D10" s="9"/>
      <c r="E10" s="9"/>
      <c r="F10" s="10"/>
      <c r="G10" s="11"/>
    </row>
    <row r="11" spans="1:7" x14ac:dyDescent="0.2">
      <c r="A11" s="6">
        <v>5</v>
      </c>
      <c r="B11" s="7" t="s">
        <v>32</v>
      </c>
      <c r="C11" s="8"/>
      <c r="D11" s="9"/>
      <c r="E11" s="9"/>
      <c r="F11" s="10"/>
      <c r="G11" s="11"/>
    </row>
    <row r="12" spans="1:7" x14ac:dyDescent="0.2">
      <c r="A12" s="6">
        <v>6</v>
      </c>
      <c r="B12" s="7" t="s">
        <v>33</v>
      </c>
      <c r="C12" s="8"/>
      <c r="D12" s="9"/>
      <c r="E12" s="9"/>
      <c r="F12" s="10"/>
      <c r="G12" s="11"/>
    </row>
    <row r="13" spans="1:7" x14ac:dyDescent="0.2">
      <c r="A13" s="6">
        <v>7</v>
      </c>
      <c r="B13" s="7" t="s">
        <v>34</v>
      </c>
      <c r="C13" s="8"/>
      <c r="D13" s="9"/>
      <c r="E13" s="9"/>
      <c r="F13" s="10"/>
      <c r="G13" s="11"/>
    </row>
    <row r="14" spans="1:7" x14ac:dyDescent="0.2">
      <c r="A14" s="6">
        <v>8</v>
      </c>
      <c r="B14" s="7" t="s">
        <v>35</v>
      </c>
      <c r="C14" s="8"/>
      <c r="D14" s="9"/>
      <c r="E14" s="9"/>
      <c r="F14" s="10"/>
      <c r="G14" s="11"/>
    </row>
    <row r="15" spans="1:7" ht="28" x14ac:dyDescent="0.2">
      <c r="A15" s="6">
        <v>9</v>
      </c>
      <c r="B15" s="7" t="s">
        <v>36</v>
      </c>
      <c r="C15" s="8"/>
      <c r="D15" s="9"/>
      <c r="E15" s="9"/>
      <c r="F15" s="10"/>
      <c r="G15" s="11"/>
    </row>
    <row r="16" spans="1:7" x14ac:dyDescent="0.2">
      <c r="A16" s="6">
        <v>10</v>
      </c>
      <c r="B16" s="11"/>
      <c r="C16" s="8"/>
      <c r="D16" s="9"/>
      <c r="E16" s="9"/>
      <c r="F16" s="10"/>
      <c r="G16" s="11"/>
    </row>
    <row r="17" spans="1:7" x14ac:dyDescent="0.2">
      <c r="A17" s="6">
        <v>11</v>
      </c>
      <c r="B17" s="11"/>
      <c r="C17" s="8"/>
      <c r="D17" s="9"/>
      <c r="E17" s="9"/>
      <c r="F17" s="10"/>
      <c r="G17" s="11"/>
    </row>
    <row r="18" spans="1:7" x14ac:dyDescent="0.2">
      <c r="A18" s="6">
        <v>12</v>
      </c>
      <c r="B18" s="11"/>
      <c r="C18" s="8"/>
      <c r="D18" s="9"/>
      <c r="E18" s="9"/>
      <c r="F18" s="10"/>
      <c r="G18" s="11"/>
    </row>
    <row r="19" spans="1:7" x14ac:dyDescent="0.2">
      <c r="A19" s="6">
        <v>13</v>
      </c>
      <c r="B19" s="11"/>
      <c r="C19" s="8"/>
      <c r="D19" s="9"/>
      <c r="E19" s="9"/>
      <c r="F19" s="10"/>
      <c r="G19" s="11"/>
    </row>
    <row r="20" spans="1:7" x14ac:dyDescent="0.2">
      <c r="A20" s="6">
        <v>14</v>
      </c>
      <c r="B20" s="11"/>
      <c r="C20" s="8"/>
      <c r="D20" s="9"/>
      <c r="E20" s="9"/>
      <c r="F20" s="10"/>
      <c r="G20" s="11"/>
    </row>
    <row r="21" spans="1:7" x14ac:dyDescent="0.2">
      <c r="A21" s="6">
        <v>15</v>
      </c>
      <c r="B21" s="11"/>
      <c r="C21" s="8"/>
      <c r="D21" s="9"/>
      <c r="E21" s="9"/>
      <c r="F21" s="10"/>
      <c r="G21" s="11"/>
    </row>
    <row r="22" spans="1:7" x14ac:dyDescent="0.2">
      <c r="A22" s="6">
        <v>16</v>
      </c>
      <c r="B22" s="11"/>
      <c r="C22" s="8"/>
      <c r="D22" s="9"/>
      <c r="E22" s="9"/>
      <c r="F22" s="10"/>
      <c r="G22" s="11"/>
    </row>
    <row r="23" spans="1:7" x14ac:dyDescent="0.2">
      <c r="A23" s="6">
        <v>17</v>
      </c>
      <c r="B23" s="11"/>
      <c r="C23" s="8"/>
      <c r="D23" s="9"/>
      <c r="E23" s="9"/>
      <c r="F23" s="10"/>
      <c r="G23" s="11"/>
    </row>
    <row r="24" spans="1:7" x14ac:dyDescent="0.2">
      <c r="A24" s="6">
        <v>18</v>
      </c>
      <c r="B24" s="11"/>
      <c r="C24" s="8"/>
      <c r="D24" s="9"/>
      <c r="E24" s="9"/>
      <c r="F24" s="10"/>
      <c r="G24" s="11"/>
    </row>
    <row r="25" spans="1:7" x14ac:dyDescent="0.2">
      <c r="A25" s="6">
        <v>19</v>
      </c>
      <c r="B25" s="11"/>
      <c r="C25" s="8"/>
      <c r="D25" s="9"/>
      <c r="E25" s="9"/>
      <c r="F25" s="10"/>
      <c r="G25" s="11"/>
    </row>
    <row r="26" spans="1:7" x14ac:dyDescent="0.2">
      <c r="A26" s="6">
        <v>20</v>
      </c>
      <c r="B26" s="11"/>
      <c r="C26" s="8"/>
      <c r="D26" s="9"/>
      <c r="E26" s="9"/>
      <c r="F26" s="10"/>
      <c r="G26" s="11"/>
    </row>
  </sheetData>
  <dataValidations count="1">
    <dataValidation type="list" allowBlank="1" sqref="E7:E26" xr:uid="{00000000-0002-0000-0100-000000000000}">
      <formula1>"Ja,Nein"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31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8.6640625" defaultRowHeight="15" x14ac:dyDescent="0.2"/>
  <cols>
    <col min="1" max="1" width="5" customWidth="1"/>
    <col min="2" max="2" width="30" customWidth="1"/>
    <col min="3" max="6" width="19" customWidth="1"/>
    <col min="7" max="9" width="15" customWidth="1"/>
    <col min="10" max="10" width="14" customWidth="1"/>
    <col min="11" max="11" width="13" customWidth="1"/>
    <col min="12" max="12" width="18" customWidth="1"/>
    <col min="13" max="13" width="30" customWidth="1"/>
  </cols>
  <sheetData>
    <row r="2" spans="1:13" ht="18" x14ac:dyDescent="0.2">
      <c r="B2" s="1" t="s">
        <v>37</v>
      </c>
    </row>
    <row r="3" spans="1:13" x14ac:dyDescent="0.2">
      <c r="B3" s="2" t="s">
        <v>38</v>
      </c>
    </row>
    <row r="6" spans="1:13" ht="42" customHeight="1" x14ac:dyDescent="0.2">
      <c r="A6" s="5" t="s">
        <v>20</v>
      </c>
      <c r="B6" s="5" t="s">
        <v>39</v>
      </c>
      <c r="C6" s="5" t="s">
        <v>40</v>
      </c>
      <c r="D6" s="5" t="s">
        <v>41</v>
      </c>
      <c r="E6" s="5" t="s">
        <v>42</v>
      </c>
      <c r="F6" s="5" t="s">
        <v>43</v>
      </c>
      <c r="G6" s="5" t="s">
        <v>44</v>
      </c>
      <c r="H6" s="5" t="s">
        <v>45</v>
      </c>
      <c r="I6" s="5" t="s">
        <v>46</v>
      </c>
      <c r="J6" s="5" t="s">
        <v>47</v>
      </c>
      <c r="K6" s="5" t="s">
        <v>48</v>
      </c>
      <c r="L6" s="5" t="s">
        <v>49</v>
      </c>
      <c r="M6" s="5" t="s">
        <v>50</v>
      </c>
    </row>
    <row r="7" spans="1:13" x14ac:dyDescent="0.2">
      <c r="A7" s="6">
        <v>1</v>
      </c>
      <c r="B7" s="13" t="s">
        <v>51</v>
      </c>
      <c r="C7" s="14">
        <v>46091.333333333299</v>
      </c>
      <c r="D7" s="14">
        <v>46091.479166666701</v>
      </c>
      <c r="E7" s="14">
        <v>46091.927083333299</v>
      </c>
      <c r="F7" s="14">
        <v>46092.416666666701</v>
      </c>
      <c r="G7" s="15">
        <f t="shared" ref="G7:G31" si="0">IF(OR($C7="",$F7=""),"",ROUND(($F7-$C7)*24,1))</f>
        <v>26</v>
      </c>
      <c r="H7" s="15">
        <f t="shared" ref="H7:H31" si="1">IF(OR($D7="",$E7=""),"",ROUND(($E7-$D7)*24,1))</f>
        <v>10.7</v>
      </c>
      <c r="I7" s="15">
        <f t="shared" ref="I7:I31" si="2">IF(OR($C7="",$D7=""),"",ROUND(($D7-$C7)*24,1))</f>
        <v>3.5</v>
      </c>
      <c r="J7" s="16">
        <v>16</v>
      </c>
      <c r="K7" s="15">
        <f t="shared" ref="K7:K31" si="3">IF(OR(NOT(ISNUMBER($G7)),NOT(ISNUMBER($J7))),"",ROUND($G7-$J7,1))</f>
        <v>10</v>
      </c>
      <c r="L7" s="17" t="str">
        <f t="shared" ref="L7:L31" si="4">IF(NOT(ISNUMBER($K7)),"",IF($M7&lt;&gt;"Ja","Ohne fachliche Freigabe ungueltig",IF($K7&lt;=0,"Ziel erreicht","Ziel verfehlt")))</f>
        <v>Ziel verfehlt</v>
      </c>
      <c r="M7" s="18" t="s">
        <v>52</v>
      </c>
    </row>
    <row r="8" spans="1:13" x14ac:dyDescent="0.2">
      <c r="A8" s="6">
        <v>2</v>
      </c>
      <c r="B8" s="8"/>
      <c r="C8" s="10"/>
      <c r="D8" s="10"/>
      <c r="E8" s="10"/>
      <c r="F8" s="10"/>
      <c r="G8" s="15" t="str">
        <f t="shared" si="0"/>
        <v/>
      </c>
      <c r="H8" s="15" t="str">
        <f t="shared" si="1"/>
        <v/>
      </c>
      <c r="I8" s="15" t="str">
        <f t="shared" si="2"/>
        <v/>
      </c>
      <c r="J8" s="19"/>
      <c r="K8" s="15" t="str">
        <f t="shared" si="3"/>
        <v/>
      </c>
      <c r="L8" s="17" t="str">
        <f t="shared" si="4"/>
        <v/>
      </c>
      <c r="M8" s="9"/>
    </row>
    <row r="9" spans="1:13" x14ac:dyDescent="0.2">
      <c r="A9" s="6">
        <v>3</v>
      </c>
      <c r="B9" s="8"/>
      <c r="C9" s="10"/>
      <c r="D9" s="10"/>
      <c r="E9" s="10"/>
      <c r="F9" s="10"/>
      <c r="G9" s="15" t="str">
        <f t="shared" si="0"/>
        <v/>
      </c>
      <c r="H9" s="15" t="str">
        <f t="shared" si="1"/>
        <v/>
      </c>
      <c r="I9" s="15" t="str">
        <f t="shared" si="2"/>
        <v/>
      </c>
      <c r="J9" s="19"/>
      <c r="K9" s="15" t="str">
        <f t="shared" si="3"/>
        <v/>
      </c>
      <c r="L9" s="17" t="str">
        <f t="shared" si="4"/>
        <v/>
      </c>
      <c r="M9" s="9"/>
    </row>
    <row r="10" spans="1:13" x14ac:dyDescent="0.2">
      <c r="A10" s="6">
        <v>4</v>
      </c>
      <c r="B10" s="8"/>
      <c r="C10" s="10"/>
      <c r="D10" s="10"/>
      <c r="E10" s="10"/>
      <c r="F10" s="10"/>
      <c r="G10" s="15" t="str">
        <f t="shared" si="0"/>
        <v/>
      </c>
      <c r="H10" s="15" t="str">
        <f t="shared" si="1"/>
        <v/>
      </c>
      <c r="I10" s="15" t="str">
        <f t="shared" si="2"/>
        <v/>
      </c>
      <c r="J10" s="19"/>
      <c r="K10" s="15" t="str">
        <f t="shared" si="3"/>
        <v/>
      </c>
      <c r="L10" s="17" t="str">
        <f t="shared" si="4"/>
        <v/>
      </c>
      <c r="M10" s="9"/>
    </row>
    <row r="11" spans="1:13" x14ac:dyDescent="0.2">
      <c r="A11" s="6">
        <v>5</v>
      </c>
      <c r="B11" s="8"/>
      <c r="C11" s="10"/>
      <c r="D11" s="10"/>
      <c r="E11" s="10"/>
      <c r="F11" s="10"/>
      <c r="G11" s="15" t="str">
        <f t="shared" si="0"/>
        <v/>
      </c>
      <c r="H11" s="15" t="str">
        <f t="shared" si="1"/>
        <v/>
      </c>
      <c r="I11" s="15" t="str">
        <f t="shared" si="2"/>
        <v/>
      </c>
      <c r="J11" s="19"/>
      <c r="K11" s="15" t="str">
        <f t="shared" si="3"/>
        <v/>
      </c>
      <c r="L11" s="17" t="str">
        <f t="shared" si="4"/>
        <v/>
      </c>
      <c r="M11" s="9"/>
    </row>
    <row r="12" spans="1:13" x14ac:dyDescent="0.2">
      <c r="A12" s="6">
        <v>6</v>
      </c>
      <c r="B12" s="8"/>
      <c r="C12" s="10"/>
      <c r="D12" s="10"/>
      <c r="E12" s="10"/>
      <c r="F12" s="10"/>
      <c r="G12" s="15" t="str">
        <f t="shared" si="0"/>
        <v/>
      </c>
      <c r="H12" s="15" t="str">
        <f t="shared" si="1"/>
        <v/>
      </c>
      <c r="I12" s="15" t="str">
        <f t="shared" si="2"/>
        <v/>
      </c>
      <c r="J12" s="19"/>
      <c r="K12" s="15" t="str">
        <f t="shared" si="3"/>
        <v/>
      </c>
      <c r="L12" s="17" t="str">
        <f t="shared" si="4"/>
        <v/>
      </c>
      <c r="M12" s="9"/>
    </row>
    <row r="13" spans="1:13" x14ac:dyDescent="0.2">
      <c r="A13" s="6">
        <v>7</v>
      </c>
      <c r="B13" s="8"/>
      <c r="C13" s="10"/>
      <c r="D13" s="10"/>
      <c r="E13" s="10"/>
      <c r="F13" s="10"/>
      <c r="G13" s="15" t="str">
        <f t="shared" si="0"/>
        <v/>
      </c>
      <c r="H13" s="15" t="str">
        <f t="shared" si="1"/>
        <v/>
      </c>
      <c r="I13" s="15" t="str">
        <f t="shared" si="2"/>
        <v/>
      </c>
      <c r="J13" s="19"/>
      <c r="K13" s="15" t="str">
        <f t="shared" si="3"/>
        <v/>
      </c>
      <c r="L13" s="17" t="str">
        <f t="shared" si="4"/>
        <v/>
      </c>
      <c r="M13" s="9"/>
    </row>
    <row r="14" spans="1:13" x14ac:dyDescent="0.2">
      <c r="A14" s="6">
        <v>8</v>
      </c>
      <c r="B14" s="8"/>
      <c r="C14" s="10"/>
      <c r="D14" s="10"/>
      <c r="E14" s="10"/>
      <c r="F14" s="10"/>
      <c r="G14" s="15" t="str">
        <f t="shared" si="0"/>
        <v/>
      </c>
      <c r="H14" s="15" t="str">
        <f t="shared" si="1"/>
        <v/>
      </c>
      <c r="I14" s="15" t="str">
        <f t="shared" si="2"/>
        <v/>
      </c>
      <c r="J14" s="19"/>
      <c r="K14" s="15" t="str">
        <f t="shared" si="3"/>
        <v/>
      </c>
      <c r="L14" s="17" t="str">
        <f t="shared" si="4"/>
        <v/>
      </c>
      <c r="M14" s="9"/>
    </row>
    <row r="15" spans="1:13" x14ac:dyDescent="0.2">
      <c r="A15" s="6">
        <v>9</v>
      </c>
      <c r="B15" s="8"/>
      <c r="C15" s="10"/>
      <c r="D15" s="10"/>
      <c r="E15" s="10"/>
      <c r="F15" s="10"/>
      <c r="G15" s="15" t="str">
        <f t="shared" si="0"/>
        <v/>
      </c>
      <c r="H15" s="15" t="str">
        <f t="shared" si="1"/>
        <v/>
      </c>
      <c r="I15" s="15" t="str">
        <f t="shared" si="2"/>
        <v/>
      </c>
      <c r="J15" s="19"/>
      <c r="K15" s="15" t="str">
        <f t="shared" si="3"/>
        <v/>
      </c>
      <c r="L15" s="17" t="str">
        <f t="shared" si="4"/>
        <v/>
      </c>
      <c r="M15" s="9"/>
    </row>
    <row r="16" spans="1:13" x14ac:dyDescent="0.2">
      <c r="A16" s="6">
        <v>10</v>
      </c>
      <c r="B16" s="8"/>
      <c r="C16" s="10"/>
      <c r="D16" s="10"/>
      <c r="E16" s="10"/>
      <c r="F16" s="10"/>
      <c r="G16" s="15" t="str">
        <f t="shared" si="0"/>
        <v/>
      </c>
      <c r="H16" s="15" t="str">
        <f t="shared" si="1"/>
        <v/>
      </c>
      <c r="I16" s="15" t="str">
        <f t="shared" si="2"/>
        <v/>
      </c>
      <c r="J16" s="19"/>
      <c r="K16" s="15" t="str">
        <f t="shared" si="3"/>
        <v/>
      </c>
      <c r="L16" s="17" t="str">
        <f t="shared" si="4"/>
        <v/>
      </c>
      <c r="M16" s="9"/>
    </row>
    <row r="17" spans="1:13" x14ac:dyDescent="0.2">
      <c r="A17" s="6">
        <v>11</v>
      </c>
      <c r="B17" s="8"/>
      <c r="C17" s="10"/>
      <c r="D17" s="10"/>
      <c r="E17" s="10"/>
      <c r="F17" s="10"/>
      <c r="G17" s="15" t="str">
        <f t="shared" si="0"/>
        <v/>
      </c>
      <c r="H17" s="15" t="str">
        <f t="shared" si="1"/>
        <v/>
      </c>
      <c r="I17" s="15" t="str">
        <f t="shared" si="2"/>
        <v/>
      </c>
      <c r="J17" s="19"/>
      <c r="K17" s="15" t="str">
        <f t="shared" si="3"/>
        <v/>
      </c>
      <c r="L17" s="17" t="str">
        <f t="shared" si="4"/>
        <v/>
      </c>
      <c r="M17" s="9"/>
    </row>
    <row r="18" spans="1:13" x14ac:dyDescent="0.2">
      <c r="A18" s="6">
        <v>12</v>
      </c>
      <c r="B18" s="8"/>
      <c r="C18" s="10"/>
      <c r="D18" s="10"/>
      <c r="E18" s="10"/>
      <c r="F18" s="10"/>
      <c r="G18" s="15" t="str">
        <f t="shared" si="0"/>
        <v/>
      </c>
      <c r="H18" s="15" t="str">
        <f t="shared" si="1"/>
        <v/>
      </c>
      <c r="I18" s="15" t="str">
        <f t="shared" si="2"/>
        <v/>
      </c>
      <c r="J18" s="19"/>
      <c r="K18" s="15" t="str">
        <f t="shared" si="3"/>
        <v/>
      </c>
      <c r="L18" s="17" t="str">
        <f t="shared" si="4"/>
        <v/>
      </c>
      <c r="M18" s="9"/>
    </row>
    <row r="19" spans="1:13" x14ac:dyDescent="0.2">
      <c r="A19" s="6">
        <v>13</v>
      </c>
      <c r="B19" s="8"/>
      <c r="C19" s="10"/>
      <c r="D19" s="10"/>
      <c r="E19" s="10"/>
      <c r="F19" s="10"/>
      <c r="G19" s="15" t="str">
        <f t="shared" si="0"/>
        <v/>
      </c>
      <c r="H19" s="15" t="str">
        <f t="shared" si="1"/>
        <v/>
      </c>
      <c r="I19" s="15" t="str">
        <f t="shared" si="2"/>
        <v/>
      </c>
      <c r="J19" s="19"/>
      <c r="K19" s="15" t="str">
        <f t="shared" si="3"/>
        <v/>
      </c>
      <c r="L19" s="17" t="str">
        <f t="shared" si="4"/>
        <v/>
      </c>
      <c r="M19" s="9"/>
    </row>
    <row r="20" spans="1:13" x14ac:dyDescent="0.2">
      <c r="A20" s="6">
        <v>14</v>
      </c>
      <c r="B20" s="8"/>
      <c r="C20" s="10"/>
      <c r="D20" s="10"/>
      <c r="E20" s="10"/>
      <c r="F20" s="10"/>
      <c r="G20" s="15" t="str">
        <f t="shared" si="0"/>
        <v/>
      </c>
      <c r="H20" s="15" t="str">
        <f t="shared" si="1"/>
        <v/>
      </c>
      <c r="I20" s="15" t="str">
        <f t="shared" si="2"/>
        <v/>
      </c>
      <c r="J20" s="19"/>
      <c r="K20" s="15" t="str">
        <f t="shared" si="3"/>
        <v/>
      </c>
      <c r="L20" s="17" t="str">
        <f t="shared" si="4"/>
        <v/>
      </c>
      <c r="M20" s="9"/>
    </row>
    <row r="21" spans="1:13" x14ac:dyDescent="0.2">
      <c r="A21" s="6">
        <v>15</v>
      </c>
      <c r="B21" s="8"/>
      <c r="C21" s="10"/>
      <c r="D21" s="10"/>
      <c r="E21" s="10"/>
      <c r="F21" s="10"/>
      <c r="G21" s="15" t="str">
        <f t="shared" si="0"/>
        <v/>
      </c>
      <c r="H21" s="15" t="str">
        <f t="shared" si="1"/>
        <v/>
      </c>
      <c r="I21" s="15" t="str">
        <f t="shared" si="2"/>
        <v/>
      </c>
      <c r="J21" s="19"/>
      <c r="K21" s="15" t="str">
        <f t="shared" si="3"/>
        <v/>
      </c>
      <c r="L21" s="17" t="str">
        <f t="shared" si="4"/>
        <v/>
      </c>
      <c r="M21" s="9"/>
    </row>
    <row r="22" spans="1:13" x14ac:dyDescent="0.2">
      <c r="A22" s="6">
        <v>16</v>
      </c>
      <c r="B22" s="8"/>
      <c r="C22" s="10"/>
      <c r="D22" s="10"/>
      <c r="E22" s="10"/>
      <c r="F22" s="10"/>
      <c r="G22" s="15" t="str">
        <f t="shared" si="0"/>
        <v/>
      </c>
      <c r="H22" s="15" t="str">
        <f t="shared" si="1"/>
        <v/>
      </c>
      <c r="I22" s="15" t="str">
        <f t="shared" si="2"/>
        <v/>
      </c>
      <c r="J22" s="19"/>
      <c r="K22" s="15" t="str">
        <f t="shared" si="3"/>
        <v/>
      </c>
      <c r="L22" s="17" t="str">
        <f t="shared" si="4"/>
        <v/>
      </c>
      <c r="M22" s="9"/>
    </row>
    <row r="23" spans="1:13" x14ac:dyDescent="0.2">
      <c r="A23" s="6">
        <v>17</v>
      </c>
      <c r="B23" s="8"/>
      <c r="C23" s="10"/>
      <c r="D23" s="10"/>
      <c r="E23" s="10"/>
      <c r="F23" s="10"/>
      <c r="G23" s="15" t="str">
        <f t="shared" si="0"/>
        <v/>
      </c>
      <c r="H23" s="15" t="str">
        <f t="shared" si="1"/>
        <v/>
      </c>
      <c r="I23" s="15" t="str">
        <f t="shared" si="2"/>
        <v/>
      </c>
      <c r="J23" s="19"/>
      <c r="K23" s="15" t="str">
        <f t="shared" si="3"/>
        <v/>
      </c>
      <c r="L23" s="17" t="str">
        <f t="shared" si="4"/>
        <v/>
      </c>
      <c r="M23" s="9"/>
    </row>
    <row r="24" spans="1:13" x14ac:dyDescent="0.2">
      <c r="A24" s="6">
        <v>18</v>
      </c>
      <c r="B24" s="8"/>
      <c r="C24" s="10"/>
      <c r="D24" s="10"/>
      <c r="E24" s="10"/>
      <c r="F24" s="10"/>
      <c r="G24" s="15" t="str">
        <f t="shared" si="0"/>
        <v/>
      </c>
      <c r="H24" s="15" t="str">
        <f t="shared" si="1"/>
        <v/>
      </c>
      <c r="I24" s="15" t="str">
        <f t="shared" si="2"/>
        <v/>
      </c>
      <c r="J24" s="19"/>
      <c r="K24" s="15" t="str">
        <f t="shared" si="3"/>
        <v/>
      </c>
      <c r="L24" s="17" t="str">
        <f t="shared" si="4"/>
        <v/>
      </c>
      <c r="M24" s="9"/>
    </row>
    <row r="25" spans="1:13" x14ac:dyDescent="0.2">
      <c r="A25" s="6">
        <v>19</v>
      </c>
      <c r="B25" s="8"/>
      <c r="C25" s="10"/>
      <c r="D25" s="10"/>
      <c r="E25" s="10"/>
      <c r="F25" s="10"/>
      <c r="G25" s="15" t="str">
        <f t="shared" si="0"/>
        <v/>
      </c>
      <c r="H25" s="15" t="str">
        <f t="shared" si="1"/>
        <v/>
      </c>
      <c r="I25" s="15" t="str">
        <f t="shared" si="2"/>
        <v/>
      </c>
      <c r="J25" s="19"/>
      <c r="K25" s="15" t="str">
        <f t="shared" si="3"/>
        <v/>
      </c>
      <c r="L25" s="17" t="str">
        <f t="shared" si="4"/>
        <v/>
      </c>
      <c r="M25" s="9"/>
    </row>
    <row r="26" spans="1:13" x14ac:dyDescent="0.2">
      <c r="A26" s="6">
        <v>20</v>
      </c>
      <c r="B26" s="8"/>
      <c r="C26" s="10"/>
      <c r="D26" s="10"/>
      <c r="E26" s="10"/>
      <c r="F26" s="10"/>
      <c r="G26" s="15" t="str">
        <f t="shared" si="0"/>
        <v/>
      </c>
      <c r="H26" s="15" t="str">
        <f t="shared" si="1"/>
        <v/>
      </c>
      <c r="I26" s="15" t="str">
        <f t="shared" si="2"/>
        <v/>
      </c>
      <c r="J26" s="19"/>
      <c r="K26" s="15" t="str">
        <f t="shared" si="3"/>
        <v/>
      </c>
      <c r="L26" s="17" t="str">
        <f t="shared" si="4"/>
        <v/>
      </c>
      <c r="M26" s="9"/>
    </row>
    <row r="27" spans="1:13" x14ac:dyDescent="0.2">
      <c r="A27" s="6">
        <v>21</v>
      </c>
      <c r="B27" s="8"/>
      <c r="C27" s="10"/>
      <c r="D27" s="10"/>
      <c r="E27" s="10"/>
      <c r="F27" s="10"/>
      <c r="G27" s="15" t="str">
        <f t="shared" si="0"/>
        <v/>
      </c>
      <c r="H27" s="15" t="str">
        <f t="shared" si="1"/>
        <v/>
      </c>
      <c r="I27" s="15" t="str">
        <f t="shared" si="2"/>
        <v/>
      </c>
      <c r="J27" s="19"/>
      <c r="K27" s="15" t="str">
        <f t="shared" si="3"/>
        <v/>
      </c>
      <c r="L27" s="17" t="str">
        <f t="shared" si="4"/>
        <v/>
      </c>
      <c r="M27" s="9"/>
    </row>
    <row r="28" spans="1:13" x14ac:dyDescent="0.2">
      <c r="A28" s="6">
        <v>22</v>
      </c>
      <c r="B28" s="8"/>
      <c r="C28" s="10"/>
      <c r="D28" s="10"/>
      <c r="E28" s="10"/>
      <c r="F28" s="10"/>
      <c r="G28" s="15" t="str">
        <f t="shared" si="0"/>
        <v/>
      </c>
      <c r="H28" s="15" t="str">
        <f t="shared" si="1"/>
        <v/>
      </c>
      <c r="I28" s="15" t="str">
        <f t="shared" si="2"/>
        <v/>
      </c>
      <c r="J28" s="19"/>
      <c r="K28" s="15" t="str">
        <f t="shared" si="3"/>
        <v/>
      </c>
      <c r="L28" s="17" t="str">
        <f t="shared" si="4"/>
        <v/>
      </c>
      <c r="M28" s="9"/>
    </row>
    <row r="29" spans="1:13" x14ac:dyDescent="0.2">
      <c r="A29" s="6">
        <v>23</v>
      </c>
      <c r="B29" s="8"/>
      <c r="C29" s="10"/>
      <c r="D29" s="10"/>
      <c r="E29" s="10"/>
      <c r="F29" s="10"/>
      <c r="G29" s="15" t="str">
        <f t="shared" si="0"/>
        <v/>
      </c>
      <c r="H29" s="15" t="str">
        <f t="shared" si="1"/>
        <v/>
      </c>
      <c r="I29" s="15" t="str">
        <f t="shared" si="2"/>
        <v/>
      </c>
      <c r="J29" s="19"/>
      <c r="K29" s="15" t="str">
        <f t="shared" si="3"/>
        <v/>
      </c>
      <c r="L29" s="17" t="str">
        <f t="shared" si="4"/>
        <v/>
      </c>
      <c r="M29" s="9"/>
    </row>
    <row r="30" spans="1:13" x14ac:dyDescent="0.2">
      <c r="A30" s="6">
        <v>24</v>
      </c>
      <c r="B30" s="8"/>
      <c r="C30" s="10"/>
      <c r="D30" s="10"/>
      <c r="E30" s="10"/>
      <c r="F30" s="10"/>
      <c r="G30" s="15" t="str">
        <f t="shared" si="0"/>
        <v/>
      </c>
      <c r="H30" s="15" t="str">
        <f t="shared" si="1"/>
        <v/>
      </c>
      <c r="I30" s="15" t="str">
        <f t="shared" si="2"/>
        <v/>
      </c>
      <c r="J30" s="19"/>
      <c r="K30" s="15" t="str">
        <f t="shared" si="3"/>
        <v/>
      </c>
      <c r="L30" s="17" t="str">
        <f t="shared" si="4"/>
        <v/>
      </c>
      <c r="M30" s="9"/>
    </row>
    <row r="31" spans="1:13" x14ac:dyDescent="0.2">
      <c r="A31" s="6">
        <v>25</v>
      </c>
      <c r="B31" s="8"/>
      <c r="C31" s="10"/>
      <c r="D31" s="10"/>
      <c r="E31" s="10"/>
      <c r="F31" s="10"/>
      <c r="G31" s="15" t="str">
        <f t="shared" si="0"/>
        <v/>
      </c>
      <c r="H31" s="15" t="str">
        <f t="shared" si="1"/>
        <v/>
      </c>
      <c r="I31" s="15" t="str">
        <f t="shared" si="2"/>
        <v/>
      </c>
      <c r="J31" s="19"/>
      <c r="K31" s="15" t="str">
        <f t="shared" si="3"/>
        <v/>
      </c>
      <c r="L31" s="17" t="str">
        <f t="shared" si="4"/>
        <v/>
      </c>
      <c r="M31" s="9"/>
    </row>
  </sheetData>
  <dataValidations count="1">
    <dataValidation type="list" allowBlank="1" sqref="M7:M31" xr:uid="{00000000-0002-0000-0200-000000000000}">
      <formula1>"Ja,Nein,teilweise"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H36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8.6640625" defaultRowHeight="15" x14ac:dyDescent="0.2"/>
  <cols>
    <col min="1" max="1" width="5" customWidth="1"/>
    <col min="2" max="3" width="19" customWidth="1"/>
    <col min="4" max="4" width="14" customWidth="1"/>
    <col min="5" max="5" width="26" customWidth="1"/>
    <col min="6" max="6" width="46" customWidth="1"/>
    <col min="7" max="7" width="13" customWidth="1"/>
    <col min="8" max="8" width="40" customWidth="1"/>
  </cols>
  <sheetData>
    <row r="2" spans="1:8" ht="18" x14ac:dyDescent="0.2">
      <c r="B2" s="1" t="s">
        <v>53</v>
      </c>
    </row>
    <row r="3" spans="1:8" x14ac:dyDescent="0.2">
      <c r="B3" s="2" t="s">
        <v>54</v>
      </c>
    </row>
    <row r="6" spans="1:8" ht="25.5" customHeight="1" x14ac:dyDescent="0.2">
      <c r="A6" s="5" t="s">
        <v>20</v>
      </c>
      <c r="B6" s="5" t="s">
        <v>55</v>
      </c>
      <c r="C6" s="5" t="s">
        <v>56</v>
      </c>
      <c r="D6" s="5" t="s">
        <v>57</v>
      </c>
      <c r="E6" s="5" t="s">
        <v>58</v>
      </c>
      <c r="F6" s="5" t="s">
        <v>59</v>
      </c>
      <c r="G6" s="5" t="s">
        <v>60</v>
      </c>
      <c r="H6" s="5" t="s">
        <v>61</v>
      </c>
    </row>
    <row r="7" spans="1:8" ht="28" x14ac:dyDescent="0.2">
      <c r="A7" s="6">
        <v>1</v>
      </c>
      <c r="B7" s="14">
        <v>46091.545138888898</v>
      </c>
      <c r="C7" s="14">
        <v>46091.694444444503</v>
      </c>
      <c r="D7" s="20">
        <f t="shared" ref="D7:D36" si="0">IF(OR($B7="",$C7=""),"",ROUND(($C7-$B7)*1440,0))</f>
        <v>215</v>
      </c>
      <c r="E7" s="13" t="s">
        <v>62</v>
      </c>
      <c r="F7" s="12" t="s">
        <v>63</v>
      </c>
      <c r="G7" s="18" t="s">
        <v>52</v>
      </c>
      <c r="H7" s="12" t="s">
        <v>64</v>
      </c>
    </row>
    <row r="8" spans="1:8" x14ac:dyDescent="0.2">
      <c r="A8" s="6">
        <v>2</v>
      </c>
      <c r="B8" s="10"/>
      <c r="C8" s="10"/>
      <c r="D8" s="20" t="str">
        <f t="shared" si="0"/>
        <v/>
      </c>
      <c r="E8" s="8"/>
      <c r="F8" s="11"/>
      <c r="G8" s="9"/>
      <c r="H8" s="11"/>
    </row>
    <row r="9" spans="1:8" x14ac:dyDescent="0.2">
      <c r="A9" s="6">
        <v>3</v>
      </c>
      <c r="B9" s="10"/>
      <c r="C9" s="10"/>
      <c r="D9" s="20" t="str">
        <f t="shared" si="0"/>
        <v/>
      </c>
      <c r="E9" s="8"/>
      <c r="F9" s="11"/>
      <c r="G9" s="9"/>
      <c r="H9" s="11"/>
    </row>
    <row r="10" spans="1:8" x14ac:dyDescent="0.2">
      <c r="A10" s="6">
        <v>4</v>
      </c>
      <c r="B10" s="10"/>
      <c r="C10" s="10"/>
      <c r="D10" s="20" t="str">
        <f t="shared" si="0"/>
        <v/>
      </c>
      <c r="E10" s="8"/>
      <c r="F10" s="11"/>
      <c r="G10" s="9"/>
      <c r="H10" s="11"/>
    </row>
    <row r="11" spans="1:8" x14ac:dyDescent="0.2">
      <c r="A11" s="6">
        <v>5</v>
      </c>
      <c r="B11" s="10"/>
      <c r="C11" s="10"/>
      <c r="D11" s="20" t="str">
        <f t="shared" si="0"/>
        <v/>
      </c>
      <c r="E11" s="8"/>
      <c r="F11" s="11"/>
      <c r="G11" s="9"/>
      <c r="H11" s="11"/>
    </row>
    <row r="12" spans="1:8" x14ac:dyDescent="0.2">
      <c r="A12" s="6">
        <v>6</v>
      </c>
      <c r="B12" s="10"/>
      <c r="C12" s="10"/>
      <c r="D12" s="20" t="str">
        <f t="shared" si="0"/>
        <v/>
      </c>
      <c r="E12" s="8"/>
      <c r="F12" s="11"/>
      <c r="G12" s="9"/>
      <c r="H12" s="11"/>
    </row>
    <row r="13" spans="1:8" x14ac:dyDescent="0.2">
      <c r="A13" s="6">
        <v>7</v>
      </c>
      <c r="B13" s="10"/>
      <c r="C13" s="10"/>
      <c r="D13" s="20" t="str">
        <f t="shared" si="0"/>
        <v/>
      </c>
      <c r="E13" s="8"/>
      <c r="F13" s="11"/>
      <c r="G13" s="9"/>
      <c r="H13" s="11"/>
    </row>
    <row r="14" spans="1:8" x14ac:dyDescent="0.2">
      <c r="A14" s="6">
        <v>8</v>
      </c>
      <c r="B14" s="10"/>
      <c r="C14" s="10"/>
      <c r="D14" s="20" t="str">
        <f t="shared" si="0"/>
        <v/>
      </c>
      <c r="E14" s="8"/>
      <c r="F14" s="11"/>
      <c r="G14" s="9"/>
      <c r="H14" s="11"/>
    </row>
    <row r="15" spans="1:8" x14ac:dyDescent="0.2">
      <c r="A15" s="6">
        <v>9</v>
      </c>
      <c r="B15" s="10"/>
      <c r="C15" s="10"/>
      <c r="D15" s="20" t="str">
        <f t="shared" si="0"/>
        <v/>
      </c>
      <c r="E15" s="8"/>
      <c r="F15" s="11"/>
      <c r="G15" s="9"/>
      <c r="H15" s="11"/>
    </row>
    <row r="16" spans="1:8" x14ac:dyDescent="0.2">
      <c r="A16" s="6">
        <v>10</v>
      </c>
      <c r="B16" s="10"/>
      <c r="C16" s="10"/>
      <c r="D16" s="20" t="str">
        <f t="shared" si="0"/>
        <v/>
      </c>
      <c r="E16" s="8"/>
      <c r="F16" s="11"/>
      <c r="G16" s="9"/>
      <c r="H16" s="11"/>
    </row>
    <row r="17" spans="1:8" x14ac:dyDescent="0.2">
      <c r="A17" s="6">
        <v>11</v>
      </c>
      <c r="B17" s="10"/>
      <c r="C17" s="10"/>
      <c r="D17" s="20" t="str">
        <f t="shared" si="0"/>
        <v/>
      </c>
      <c r="E17" s="8"/>
      <c r="F17" s="11"/>
      <c r="G17" s="9"/>
      <c r="H17" s="11"/>
    </row>
    <row r="18" spans="1:8" x14ac:dyDescent="0.2">
      <c r="A18" s="6">
        <v>12</v>
      </c>
      <c r="B18" s="10"/>
      <c r="C18" s="10"/>
      <c r="D18" s="20" t="str">
        <f t="shared" si="0"/>
        <v/>
      </c>
      <c r="E18" s="8"/>
      <c r="F18" s="11"/>
      <c r="G18" s="9"/>
      <c r="H18" s="11"/>
    </row>
    <row r="19" spans="1:8" x14ac:dyDescent="0.2">
      <c r="A19" s="6">
        <v>13</v>
      </c>
      <c r="B19" s="10"/>
      <c r="C19" s="10"/>
      <c r="D19" s="20" t="str">
        <f t="shared" si="0"/>
        <v/>
      </c>
      <c r="E19" s="8"/>
      <c r="F19" s="11"/>
      <c r="G19" s="9"/>
      <c r="H19" s="11"/>
    </row>
    <row r="20" spans="1:8" x14ac:dyDescent="0.2">
      <c r="A20" s="6">
        <v>14</v>
      </c>
      <c r="B20" s="10"/>
      <c r="C20" s="10"/>
      <c r="D20" s="20" t="str">
        <f t="shared" si="0"/>
        <v/>
      </c>
      <c r="E20" s="8"/>
      <c r="F20" s="11"/>
      <c r="G20" s="9"/>
      <c r="H20" s="11"/>
    </row>
    <row r="21" spans="1:8" x14ac:dyDescent="0.2">
      <c r="A21" s="6">
        <v>15</v>
      </c>
      <c r="B21" s="10"/>
      <c r="C21" s="10"/>
      <c r="D21" s="20" t="str">
        <f t="shared" si="0"/>
        <v/>
      </c>
      <c r="E21" s="8"/>
      <c r="F21" s="11"/>
      <c r="G21" s="9"/>
      <c r="H21" s="11"/>
    </row>
    <row r="22" spans="1:8" x14ac:dyDescent="0.2">
      <c r="A22" s="6">
        <v>16</v>
      </c>
      <c r="B22" s="10"/>
      <c r="C22" s="10"/>
      <c r="D22" s="20" t="str">
        <f t="shared" si="0"/>
        <v/>
      </c>
      <c r="E22" s="8"/>
      <c r="F22" s="11"/>
      <c r="G22" s="9"/>
      <c r="H22" s="11"/>
    </row>
    <row r="23" spans="1:8" x14ac:dyDescent="0.2">
      <c r="A23" s="6">
        <v>17</v>
      </c>
      <c r="B23" s="10"/>
      <c r="C23" s="10"/>
      <c r="D23" s="20" t="str">
        <f t="shared" si="0"/>
        <v/>
      </c>
      <c r="E23" s="8"/>
      <c r="F23" s="11"/>
      <c r="G23" s="9"/>
      <c r="H23" s="11"/>
    </row>
    <row r="24" spans="1:8" x14ac:dyDescent="0.2">
      <c r="A24" s="6">
        <v>18</v>
      </c>
      <c r="B24" s="10"/>
      <c r="C24" s="10"/>
      <c r="D24" s="20" t="str">
        <f t="shared" si="0"/>
        <v/>
      </c>
      <c r="E24" s="8"/>
      <c r="F24" s="11"/>
      <c r="G24" s="9"/>
      <c r="H24" s="11"/>
    </row>
    <row r="25" spans="1:8" x14ac:dyDescent="0.2">
      <c r="A25" s="6">
        <v>19</v>
      </c>
      <c r="B25" s="10"/>
      <c r="C25" s="10"/>
      <c r="D25" s="20" t="str">
        <f t="shared" si="0"/>
        <v/>
      </c>
      <c r="E25" s="8"/>
      <c r="F25" s="11"/>
      <c r="G25" s="9"/>
      <c r="H25" s="11"/>
    </row>
    <row r="26" spans="1:8" x14ac:dyDescent="0.2">
      <c r="A26" s="6">
        <v>20</v>
      </c>
      <c r="B26" s="10"/>
      <c r="C26" s="10"/>
      <c r="D26" s="20" t="str">
        <f t="shared" si="0"/>
        <v/>
      </c>
      <c r="E26" s="8"/>
      <c r="F26" s="11"/>
      <c r="G26" s="9"/>
      <c r="H26" s="11"/>
    </row>
    <row r="27" spans="1:8" x14ac:dyDescent="0.2">
      <c r="A27" s="6">
        <v>21</v>
      </c>
      <c r="B27" s="10"/>
      <c r="C27" s="10"/>
      <c r="D27" s="20" t="str">
        <f t="shared" si="0"/>
        <v/>
      </c>
      <c r="E27" s="8"/>
      <c r="F27" s="11"/>
      <c r="G27" s="9"/>
      <c r="H27" s="11"/>
    </row>
    <row r="28" spans="1:8" x14ac:dyDescent="0.2">
      <c r="A28" s="6">
        <v>22</v>
      </c>
      <c r="B28" s="10"/>
      <c r="C28" s="10"/>
      <c r="D28" s="20" t="str">
        <f t="shared" si="0"/>
        <v/>
      </c>
      <c r="E28" s="8"/>
      <c r="F28" s="11"/>
      <c r="G28" s="9"/>
      <c r="H28" s="11"/>
    </row>
    <row r="29" spans="1:8" x14ac:dyDescent="0.2">
      <c r="A29" s="6">
        <v>23</v>
      </c>
      <c r="B29" s="10"/>
      <c r="C29" s="10"/>
      <c r="D29" s="20" t="str">
        <f t="shared" si="0"/>
        <v/>
      </c>
      <c r="E29" s="8"/>
      <c r="F29" s="11"/>
      <c r="G29" s="9"/>
      <c r="H29" s="11"/>
    </row>
    <row r="30" spans="1:8" x14ac:dyDescent="0.2">
      <c r="A30" s="6">
        <v>24</v>
      </c>
      <c r="B30" s="10"/>
      <c r="C30" s="10"/>
      <c r="D30" s="20" t="str">
        <f t="shared" si="0"/>
        <v/>
      </c>
      <c r="E30" s="8"/>
      <c r="F30" s="11"/>
      <c r="G30" s="9"/>
      <c r="H30" s="11"/>
    </row>
    <row r="31" spans="1:8" x14ac:dyDescent="0.2">
      <c r="A31" s="6">
        <v>25</v>
      </c>
      <c r="B31" s="10"/>
      <c r="C31" s="10"/>
      <c r="D31" s="20" t="str">
        <f t="shared" si="0"/>
        <v/>
      </c>
      <c r="E31" s="8"/>
      <c r="F31" s="11"/>
      <c r="G31" s="9"/>
      <c r="H31" s="11"/>
    </row>
    <row r="32" spans="1:8" x14ac:dyDescent="0.2">
      <c r="A32" s="6">
        <v>26</v>
      </c>
      <c r="B32" s="10"/>
      <c r="C32" s="10"/>
      <c r="D32" s="20" t="str">
        <f t="shared" si="0"/>
        <v/>
      </c>
      <c r="E32" s="8"/>
      <c r="F32" s="11"/>
      <c r="G32" s="9"/>
      <c r="H32" s="11"/>
    </row>
    <row r="33" spans="1:8" x14ac:dyDescent="0.2">
      <c r="A33" s="6">
        <v>27</v>
      </c>
      <c r="B33" s="10"/>
      <c r="C33" s="10"/>
      <c r="D33" s="20" t="str">
        <f t="shared" si="0"/>
        <v/>
      </c>
      <c r="E33" s="8"/>
      <c r="F33" s="11"/>
      <c r="G33" s="9"/>
      <c r="H33" s="11"/>
    </row>
    <row r="34" spans="1:8" x14ac:dyDescent="0.2">
      <c r="A34" s="6">
        <v>28</v>
      </c>
      <c r="B34" s="10"/>
      <c r="C34" s="10"/>
      <c r="D34" s="20" t="str">
        <f t="shared" si="0"/>
        <v/>
      </c>
      <c r="E34" s="8"/>
      <c r="F34" s="11"/>
      <c r="G34" s="9"/>
      <c r="H34" s="11"/>
    </row>
    <row r="35" spans="1:8" x14ac:dyDescent="0.2">
      <c r="A35" s="6">
        <v>29</v>
      </c>
      <c r="B35" s="10"/>
      <c r="C35" s="10"/>
      <c r="D35" s="20" t="str">
        <f t="shared" si="0"/>
        <v/>
      </c>
      <c r="E35" s="8"/>
      <c r="F35" s="11"/>
      <c r="G35" s="9"/>
      <c r="H35" s="11"/>
    </row>
    <row r="36" spans="1:8" x14ac:dyDescent="0.2">
      <c r="A36" s="6">
        <v>30</v>
      </c>
      <c r="B36" s="10"/>
      <c r="C36" s="10"/>
      <c r="D36" s="20" t="str">
        <f t="shared" si="0"/>
        <v/>
      </c>
      <c r="E36" s="8"/>
      <c r="F36" s="11"/>
      <c r="G36" s="9"/>
      <c r="H36" s="11"/>
    </row>
  </sheetData>
  <dataValidations count="1">
    <dataValidation type="list" allowBlank="1" sqref="G7:G36" xr:uid="{00000000-0002-0000-0300-000000000000}">
      <formula1>"Ja,Nein"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28"/>
  <sheetViews>
    <sheetView showGridLines="0" topLeftCell="A5" zoomScaleNormal="100" workbookViewId="0">
      <selection activeCell="C25" sqref="C25"/>
    </sheetView>
  </sheetViews>
  <sheetFormatPr baseColWidth="10" defaultColWidth="8.6640625" defaultRowHeight="15" x14ac:dyDescent="0.2"/>
  <cols>
    <col min="2" max="2" width="62" customWidth="1"/>
    <col min="3" max="3" width="33.1640625" customWidth="1"/>
    <col min="4" max="4" width="52" customWidth="1"/>
  </cols>
  <sheetData>
    <row r="2" spans="2:4" ht="18" x14ac:dyDescent="0.2">
      <c r="B2" s="1" t="s">
        <v>65</v>
      </c>
    </row>
    <row r="3" spans="2:4" x14ac:dyDescent="0.2">
      <c r="B3" s="2" t="s">
        <v>66</v>
      </c>
    </row>
    <row r="5" spans="2:4" x14ac:dyDescent="0.2">
      <c r="B5" s="3" t="s">
        <v>67</v>
      </c>
    </row>
    <row r="6" spans="2:4" x14ac:dyDescent="0.2">
      <c r="B6" s="21" t="s">
        <v>68</v>
      </c>
      <c r="C6" s="22"/>
    </row>
    <row r="7" spans="2:4" x14ac:dyDescent="0.2">
      <c r="B7" s="21" t="s">
        <v>69</v>
      </c>
      <c r="C7" s="23">
        <f>COUNT(Zeitmessung!$G$7:$G$31)</f>
        <v>1</v>
      </c>
    </row>
    <row r="8" spans="2:4" x14ac:dyDescent="0.2">
      <c r="B8" s="21" t="s">
        <v>70</v>
      </c>
      <c r="C8" s="24">
        <f>IFERROR(MAX(Zeitmessung!$G$7:$G$31),"")</f>
        <v>26</v>
      </c>
    </row>
    <row r="9" spans="2:4" x14ac:dyDescent="0.2">
      <c r="B9" s="21" t="s">
        <v>71</v>
      </c>
      <c r="C9" s="24">
        <f>ROUND(SUM(Wartezeiten!$D$7:$D$36)/60,1)</f>
        <v>3.6</v>
      </c>
    </row>
    <row r="10" spans="2:4" x14ac:dyDescent="0.2">
      <c r="B10" s="21" t="s">
        <v>72</v>
      </c>
      <c r="C10" s="25">
        <f>IFERROR(C9/C8,"")</f>
        <v>0.13846153846153847</v>
      </c>
    </row>
    <row r="11" spans="2:4" x14ac:dyDescent="0.2">
      <c r="B11" s="21" t="s">
        <v>73</v>
      </c>
      <c r="C11" s="23">
        <f>COUNTIF(Wartezeiten!$G$7:$G$36,"Ja")</f>
        <v>1</v>
      </c>
    </row>
    <row r="12" spans="2:4" x14ac:dyDescent="0.2">
      <c r="B12" s="21" t="s">
        <v>74</v>
      </c>
      <c r="C12" s="23">
        <f>COUNTIF(Zeitmessung!$L$7:$L$31,"Ziel verfehlt")</f>
        <v>1</v>
      </c>
    </row>
    <row r="13" spans="2:4" x14ac:dyDescent="0.2">
      <c r="B13" s="21" t="s">
        <v>75</v>
      </c>
      <c r="C13" s="23">
        <f>COUNTIF(Zeitmessung!$L$7:$L$31,"Ohne fachliche Freigabe ungueltig")</f>
        <v>0</v>
      </c>
    </row>
    <row r="16" spans="2:4" x14ac:dyDescent="0.2">
      <c r="B16" s="3" t="s">
        <v>76</v>
      </c>
      <c r="C16" s="26" t="s">
        <v>77</v>
      </c>
      <c r="D16" s="26" t="s">
        <v>78</v>
      </c>
    </row>
    <row r="17" spans="2:4" ht="30" customHeight="1" x14ac:dyDescent="0.2">
      <c r="B17" s="4" t="s">
        <v>79</v>
      </c>
      <c r="C17" s="9"/>
      <c r="D17" s="11"/>
    </row>
    <row r="18" spans="2:4" ht="30" customHeight="1" x14ac:dyDescent="0.2">
      <c r="B18" s="4" t="s">
        <v>80</v>
      </c>
      <c r="C18" s="9"/>
      <c r="D18" s="11"/>
    </row>
    <row r="19" spans="2:4" ht="30" customHeight="1" x14ac:dyDescent="0.2">
      <c r="B19" s="4" t="s">
        <v>81</v>
      </c>
      <c r="C19" s="9"/>
      <c r="D19" s="11"/>
    </row>
    <row r="20" spans="2:4" ht="30" customHeight="1" x14ac:dyDescent="0.2">
      <c r="B20" s="4" t="s">
        <v>82</v>
      </c>
      <c r="C20" s="9"/>
      <c r="D20" s="11"/>
    </row>
    <row r="21" spans="2:4" ht="30" customHeight="1" x14ac:dyDescent="0.2">
      <c r="B21" s="4" t="s">
        <v>83</v>
      </c>
      <c r="C21" s="9"/>
      <c r="D21" s="11"/>
    </row>
    <row r="22" spans="2:4" ht="30" customHeight="1" x14ac:dyDescent="0.2">
      <c r="B22" s="4" t="s">
        <v>84</v>
      </c>
      <c r="C22" s="9"/>
      <c r="D22" s="11"/>
    </row>
    <row r="23" spans="2:4" ht="30" customHeight="1" x14ac:dyDescent="0.2">
      <c r="B23" s="4" t="s">
        <v>85</v>
      </c>
      <c r="C23" s="9"/>
      <c r="D23" s="11"/>
    </row>
    <row r="25" spans="2:4" x14ac:dyDescent="0.2">
      <c r="B25" s="3" t="s">
        <v>86</v>
      </c>
      <c r="C25" s="27" t="str">
        <f>IF(COUNTA(C17:C23)&lt;7,"Bewertung noch nicht vollstaendig",IF(COUNTIF(C17:C23,"Ja")=7,"Test gueltig","Test noch nicht gueltig"))</f>
        <v>Bewertung noch nicht vollstaendig</v>
      </c>
    </row>
    <row r="27" spans="2:4" ht="15" customHeight="1" x14ac:dyDescent="0.2">
      <c r="B27" s="28" t="s">
        <v>87</v>
      </c>
      <c r="C27" s="28"/>
      <c r="D27" s="28"/>
    </row>
    <row r="28" spans="2:4" x14ac:dyDescent="0.2">
      <c r="B28" s="28"/>
      <c r="C28" s="28"/>
      <c r="D28" s="28"/>
    </row>
  </sheetData>
  <mergeCells count="1">
    <mergeCell ref="B27:D28"/>
  </mergeCells>
  <dataValidations count="1">
    <dataValidation type="list" allowBlank="1" sqref="C17:C23" xr:uid="{00000000-0002-0000-0400-000000000000}">
      <formula1>"Ja,Nein"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Anleitung</vt:lpstr>
      <vt:lpstr>Startreihenfolge</vt:lpstr>
      <vt:lpstr>Zeitmessung</vt:lpstr>
      <vt:lpstr>Wartezeiten</vt:lpstr>
      <vt:lpstr>Auswertung</vt:lpstr>
    </vt:vector>
  </TitlesOfParts>
  <Manager/>
  <Company>GRC Consulting 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Andreas Hessel</dc:creator>
  <cp:keywords/>
  <dc:description/>
  <cp:lastModifiedBy>Hessel, Andreas (ASB LV Rheinland-Pfalz e.V.)</cp:lastModifiedBy>
  <cp:revision>0</cp:revision>
  <dcterms:created xsi:type="dcterms:W3CDTF">2026-08-27T15:14:19Z</dcterms:created>
  <dcterms:modified xsi:type="dcterms:W3CDTF">2026-08-27T15:17:34Z</dcterms:modified>
  <cp:category/>
  <dc:language>en-US</dc:language>
</cp:coreProperties>
</file>